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34"/>
  <c r="C22"/>
  <c r="C27"/>
  <c r="C44" l="1"/>
  <c r="D22" l="1"/>
  <c r="D36" l="1"/>
  <c r="D6"/>
  <c r="D43"/>
  <c r="D42"/>
  <c r="E44"/>
  <c r="D14" l="1"/>
  <c r="D44" s="1"/>
</calcChain>
</file>

<file path=xl/sharedStrings.xml><?xml version="1.0" encoding="utf-8"?>
<sst xmlns="http://schemas.openxmlformats.org/spreadsheetml/2006/main" count="39" uniqueCount="39">
  <si>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</si>
  <si>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</si>
  <si>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</si>
  <si>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</si>
  <si>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</si>
  <si>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Прибыль управляющей компании</t>
  </si>
  <si>
    <t>Содержание придомовой территории</t>
  </si>
  <si>
    <t xml:space="preserve"> </t>
  </si>
  <si>
    <t>тариф</t>
  </si>
  <si>
    <t>за 2020год</t>
  </si>
  <si>
    <t>подготовка к отоп.сезону,промывка</t>
  </si>
  <si>
    <t>руб.</t>
  </si>
  <si>
    <t>Аварийное обслуживание</t>
  </si>
  <si>
    <t>Обслуживание лифта,страхование,техосвидетельствование</t>
  </si>
  <si>
    <t>Обслуживание УУТЭ,подгот.УУТЭ к отопит.сезону</t>
  </si>
  <si>
    <t>инвентарь,моющее,чистящие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</si>
  <si>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</si>
  <si>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</si>
  <si>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</si>
  <si>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</si>
  <si>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</si>
  <si>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</si>
  <si>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</si>
  <si>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</si>
  <si>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техобслуживание пожарной сигнализации</t>
  </si>
  <si>
    <t xml:space="preserve">ж.д.ул. Чистопольская 11   </t>
  </si>
  <si>
    <t>услуги по уборке территории</t>
  </si>
  <si>
    <t xml:space="preserve">услуги по уборке и содержанию МОП </t>
  </si>
  <si>
    <t>ОТЧЕТ ПО СТАТЬЕ " Содержание и ремонт жилья" за 2024г.</t>
  </si>
  <si>
    <t>обследование дымоходов и венканалов</t>
  </si>
  <si>
    <t xml:space="preserve">переоформление техприсоединения эл.сети </t>
  </si>
  <si>
    <t>ремонт водоснабжения,котла,насоса,отопления,сварочные работы</t>
  </si>
  <si>
    <t>инвентарь 1604,соль-2225,песок-356</t>
  </si>
  <si>
    <t>услуги разнорабочего,чистка снега</t>
  </si>
  <si>
    <t>услуги электрика 103600 ,электроматериалы 34348</t>
  </si>
  <si>
    <t>электромонтажные работы(замена эл.счетчика,автомат)</t>
  </si>
  <si>
    <t>ремонт двери,огнетушитель</t>
  </si>
  <si>
    <t>Факт за год</t>
  </si>
  <si>
    <t xml:space="preserve"> ИТОГО Полная стоимость услуг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</si>
</sst>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i/>
      <sz val="14"/>
      <name val="Courier New"/>
      <family val="3"/>
      <charset val="204"/>
    </font>
    <font>
      <sz val="2"/>
      <name val="Arial Cyr"/>
      <charset val="204"/>
    </font>
    <font>
      <b/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Border="1"/>
    <xf numFmtId="0" fontId="1" fillId="0" borderId="13" xfId="0" applyFont="1" applyBorder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/>
    <xf numFmtId="0" fontId="5" fillId="0" borderId="12" xfId="0" applyFont="1" applyBorder="1"/>
    <xf numFmtId="2" fontId="5" fillId="0" borderId="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3" xfId="0" applyFont="1" applyBorder="1"/>
    <xf numFmtId="2" fontId="4" fillId="0" borderId="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6" xfId="0" applyFont="1" applyBorder="1"/>
    <xf numFmtId="2" fontId="6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2" fontId="6" fillId="0" borderId="11" xfId="0" applyNumberFormat="1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" xfId="0" applyFont="1" applyBorder="1"/>
    <xf numFmtId="2" fontId="6" fillId="0" borderId="6" xfId="0" applyNumberFormat="1" applyFont="1" applyBorder="1" applyAlignment="1">
      <alignment horizontal="center"/>
    </xf>
    <xf numFmtId="0" fontId="4" fillId="0" borderId="0" xfId="0" applyFont="1" applyBorder="1"/>
    <xf numFmtId="0" fontId="5" fillId="2" borderId="16" xfId="0" applyFont="1" applyFill="1" applyBorder="1"/>
    <xf numFmtId="2" fontId="5" fillId="0" borderId="5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3" xfId="0" applyFont="1" applyFill="1" applyBorder="1"/>
    <xf numFmtId="2" fontId="6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2" borderId="8" xfId="0" applyFont="1" applyFill="1" applyBorder="1"/>
    <xf numFmtId="2" fontId="6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3" fillId="0" borderId="2" xfId="0" applyFont="1" applyBorder="1"/>
    <xf numFmtId="2" fontId="6" fillId="0" borderId="1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2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2" fontId="6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5" fillId="0" borderId="9" xfId="0" applyFont="1" applyBorder="1" applyAlignment="1">
      <alignment horizontal="center"/>
    </xf>
    <xf numFmtId="0" fontId="6" fillId="0" borderId="4" xfId="0" applyFont="1" applyBorder="1"/>
    <xf numFmtId="2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/>
    <xf numFmtId="0" fontId="6" fillId="2" borderId="12" xfId="0" applyFont="1" applyFill="1" applyBorder="1"/>
    <xf numFmtId="2" fontId="6" fillId="2" borderId="1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0" fontId="6" fillId="2" borderId="1" xfId="0" applyFont="1" applyFill="1" applyBorder="1"/>
    <xf numFmtId="2" fontId="6" fillId="2" borderId="7" xfId="0" applyNumberFormat="1" applyFont="1" applyFill="1" applyBorder="1" applyAlignment="1">
      <alignment horizontal="center"/>
    </xf>
    <xf numFmtId="0" fontId="6" fillId="2" borderId="5" xfId="0" applyFont="1" applyFill="1" applyBorder="1"/>
    <xf numFmtId="2" fontId="6" fillId="2" borderId="5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6" fillId="2" borderId="2" xfId="0" applyFont="1" applyFill="1" applyBorder="1"/>
    <xf numFmtId="2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/>
    <xf numFmtId="2" fontId="6" fillId="2" borderId="0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2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7" xfId="0" applyFont="1" applyBorder="1"/>
    <xf numFmtId="0" fontId="6" fillId="0" borderId="18" xfId="0" applyFont="1" applyBorder="1"/>
    <xf numFmtId="2" fontId="6" fillId="0" borderId="17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4" fillId="0" borderId="3" xfId="0" applyFont="1" applyBorder="1"/>
    <xf numFmtId="0" fontId="3" fillId="0" borderId="10" xfId="0" applyFont="1" applyBorder="1"/>
    <xf numFmtId="2" fontId="5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23" zoomScaleNormal="100" workbookViewId="0">
      <selection activeCell="J9" sqref="J9"/>
    </sheetView>
  </sheetViews>
  <sheetFormatPr defaultRowHeight="13.2"/>
  <cols>
    <col min="1" max="1" width="5.88671875" customWidth="1"/>
    <col min="2" max="2" width="91.33203125" customWidth="1"/>
    <col min="3" max="3" width="18.6640625" customWidth="1"/>
    <col min="4" max="4" width="13.109375" hidden="1" customWidth="1"/>
    <col min="5" max="5" width="10.33203125" hidden="1" customWidth="1"/>
    <col min="6" max="6" width="10" hidden="1" customWidth="1"/>
    <col min="7" max="7" width="8" hidden="1" customWidth="1"/>
  </cols>
  <sheetData>
    <row r="1" spans="1:8" ht="17.399999999999999">
      <c r="A1" s="8"/>
      <c r="B1" s="9" t="s">
        <v>28</v>
      </c>
      <c r="C1" s="8" t="s">
        <v>7</v>
      </c>
      <c r="D1" s="9" t="s">
        <v>9</v>
      </c>
      <c r="E1" s="10"/>
      <c r="F1" s="9"/>
      <c r="G1" s="9"/>
      <c r="H1" s="1"/>
    </row>
    <row r="2" spans="1:8" ht="21.6" customHeight="1">
      <c r="A2" s="10"/>
      <c r="B2" s="11" t="s">
        <v>25</v>
      </c>
      <c r="C2" s="10"/>
      <c r="D2" s="9"/>
      <c r="E2" s="9"/>
      <c r="F2" s="9"/>
      <c r="G2" s="9"/>
      <c r="H2" s="1"/>
    </row>
    <row r="3" spans="1:8" ht="18" thickBot="1">
      <c r="A3" s="10"/>
      <c r="B3" s="10"/>
      <c r="C3" s="94" t="s">
        <v>11</v>
      </c>
      <c r="D3" s="10">
        <v>2809.6</v>
      </c>
      <c r="E3" s="10"/>
      <c r="F3" s="93">
        <v>3179.81</v>
      </c>
      <c r="G3" s="10"/>
      <c r="H3" s="1"/>
    </row>
    <row r="4" spans="1:8" ht="17.399999999999999">
      <c r="A4" s="12" t="s">
        <v>0</v>
      </c>
      <c r="B4" s="12" t="s">
        <v>2</v>
      </c>
      <c r="C4" s="13" t="s">
        <v>37</v>
      </c>
      <c r="D4" s="13"/>
      <c r="E4" s="13" t="s">
        <v>8</v>
      </c>
      <c r="F4" s="13"/>
      <c r="G4" s="13"/>
      <c r="H4" s="1"/>
    </row>
    <row r="5" spans="1:8" ht="17.399999999999999" customHeight="1" thickBot="1">
      <c r="A5" s="14"/>
      <c r="B5" s="14"/>
      <c r="C5" s="15"/>
      <c r="D5" s="16"/>
      <c r="E5" s="16" t="s">
        <v>1</v>
      </c>
      <c r="F5" s="16"/>
      <c r="G5" s="16"/>
      <c r="H5" s="1"/>
    </row>
    <row r="6" spans="1:8" ht="17.399999999999999">
      <c r="A6" s="17">
        <v>1</v>
      </c>
      <c r="B6" s="18" t="s">
        <v>16</v>
      </c>
      <c r="C6" s="19">
        <v>454859.08</v>
      </c>
      <c r="D6" s="20" t="e">
        <f>C6/12/#REF!</f>
        <v>#REF!</v>
      </c>
      <c r="E6" s="19">
        <v>9.5299999999999994</v>
      </c>
      <c r="F6" s="19"/>
      <c r="G6" s="21"/>
      <c r="H6" s="1"/>
    </row>
    <row r="7" spans="1:8" ht="10.8" customHeight="1" thickBot="1">
      <c r="A7" s="22"/>
      <c r="B7" s="23"/>
      <c r="C7" s="24"/>
      <c r="D7" s="25"/>
      <c r="E7" s="24"/>
      <c r="F7" s="26"/>
      <c r="G7" s="26"/>
      <c r="H7" s="1"/>
    </row>
    <row r="8" spans="1:8" ht="18" customHeight="1" thickBot="1">
      <c r="A8" s="66"/>
      <c r="B8" s="98" t="s">
        <v>17</v>
      </c>
      <c r="C8" s="28"/>
      <c r="D8" s="29"/>
      <c r="E8" s="28"/>
      <c r="F8" s="28"/>
      <c r="G8" s="30"/>
      <c r="H8" s="1"/>
    </row>
    <row r="9" spans="1:8" ht="18" customHeight="1" thickBot="1">
      <c r="A9" s="46"/>
      <c r="B9" s="98" t="s">
        <v>18</v>
      </c>
      <c r="C9" s="28"/>
      <c r="D9" s="29"/>
      <c r="E9" s="28"/>
      <c r="F9" s="28"/>
      <c r="G9" s="30"/>
      <c r="H9" s="1"/>
    </row>
    <row r="10" spans="1:8" ht="15.6" customHeight="1" thickBot="1">
      <c r="A10" s="46"/>
      <c r="B10" s="98" t="s">
        <v>19</v>
      </c>
      <c r="C10" s="31"/>
      <c r="D10" s="29"/>
      <c r="E10" s="28"/>
      <c r="F10" s="28"/>
      <c r="G10" s="30"/>
      <c r="H10" s="1"/>
    </row>
    <row r="11" spans="1:8" ht="16.8" customHeight="1" thickBot="1">
      <c r="A11" s="75"/>
      <c r="B11" s="103"/>
      <c r="C11" s="28"/>
      <c r="D11" s="29"/>
      <c r="E11" s="28"/>
      <c r="F11" s="28"/>
      <c r="G11" s="30"/>
      <c r="H11" s="1"/>
    </row>
    <row r="12" spans="1:8" ht="16.8" hidden="1" customHeight="1" thickBot="1">
      <c r="A12" s="27"/>
      <c r="B12" s="14"/>
      <c r="C12" s="28"/>
      <c r="D12" s="32"/>
      <c r="E12" s="28"/>
      <c r="F12" s="28"/>
      <c r="G12" s="30"/>
      <c r="H12" s="1"/>
    </row>
    <row r="13" spans="1:8" ht="18" hidden="1" customHeight="1" thickBot="1">
      <c r="A13" s="27"/>
      <c r="B13" s="14"/>
      <c r="C13" s="28"/>
      <c r="D13" s="28"/>
      <c r="E13" s="28"/>
      <c r="F13" s="28"/>
      <c r="G13" s="30"/>
      <c r="H13" s="1"/>
    </row>
    <row r="14" spans="1:8" ht="17.399999999999999">
      <c r="A14" s="17">
        <v>2</v>
      </c>
      <c r="B14" s="33" t="s">
        <v>4</v>
      </c>
      <c r="C14" s="19">
        <f>C16+C17+C18+C19+C20+C21</f>
        <v>317872.94999999995</v>
      </c>
      <c r="D14" s="19">
        <f>C14/12/D3</f>
        <v>9.4281792781890648</v>
      </c>
      <c r="E14" s="19">
        <v>3.87</v>
      </c>
      <c r="F14" s="19"/>
      <c r="G14" s="21"/>
      <c r="H14" s="1"/>
    </row>
    <row r="15" spans="1:8" ht="15" customHeight="1" thickBot="1">
      <c r="A15" s="22"/>
      <c r="B15" s="34" t="s">
        <v>3</v>
      </c>
      <c r="C15" s="35"/>
      <c r="D15" s="35"/>
      <c r="E15" s="35"/>
      <c r="F15" s="36"/>
      <c r="G15" s="36"/>
      <c r="H15" s="1"/>
    </row>
    <row r="16" spans="1:8" ht="20.25" customHeight="1" thickBot="1">
      <c r="A16" s="12"/>
      <c r="B16" s="76" t="s">
        <v>27</v>
      </c>
      <c r="C16" s="77">
        <v>162403.84</v>
      </c>
      <c r="D16" s="78"/>
      <c r="E16" s="79"/>
      <c r="F16" s="79"/>
      <c r="G16" s="30"/>
      <c r="H16" s="1"/>
    </row>
    <row r="17" spans="1:12" ht="18.600000000000001" customHeight="1" thickBot="1">
      <c r="A17" s="14"/>
      <c r="B17" s="37" t="s">
        <v>34</v>
      </c>
      <c r="C17" s="28">
        <v>137948</v>
      </c>
      <c r="D17" s="38"/>
      <c r="E17" s="28"/>
      <c r="F17" s="28"/>
      <c r="G17" s="30"/>
      <c r="H17" s="1"/>
    </row>
    <row r="18" spans="1:12" ht="1.2" hidden="1" customHeight="1" thickBot="1">
      <c r="A18" s="14"/>
      <c r="B18" s="37"/>
      <c r="C18" s="28"/>
      <c r="D18" s="38"/>
      <c r="E18" s="28"/>
      <c r="F18" s="28"/>
      <c r="G18" s="30"/>
      <c r="H18" s="1"/>
    </row>
    <row r="19" spans="1:12" ht="19.8" customHeight="1" thickBot="1">
      <c r="A19" s="14"/>
      <c r="B19" s="37" t="s">
        <v>15</v>
      </c>
      <c r="C19" s="28">
        <v>4043.11</v>
      </c>
      <c r="D19" s="38"/>
      <c r="E19" s="28"/>
      <c r="F19" s="28"/>
      <c r="G19" s="30"/>
      <c r="H19" s="1"/>
    </row>
    <row r="20" spans="1:12" ht="19.8" customHeight="1" thickBot="1">
      <c r="A20" s="14"/>
      <c r="B20" s="37" t="s">
        <v>35</v>
      </c>
      <c r="C20" s="28">
        <v>12800</v>
      </c>
      <c r="D20" s="38"/>
      <c r="E20" s="28"/>
      <c r="F20" s="28"/>
      <c r="G20" s="30"/>
      <c r="H20" s="1"/>
    </row>
    <row r="21" spans="1:12" ht="19.8" customHeight="1" thickBot="1">
      <c r="A21" s="14"/>
      <c r="B21" s="37" t="s">
        <v>36</v>
      </c>
      <c r="C21" s="28">
        <v>678</v>
      </c>
      <c r="D21" s="38"/>
      <c r="E21" s="28"/>
      <c r="F21" s="28"/>
      <c r="G21" s="30"/>
      <c r="H21" s="1"/>
    </row>
    <row r="22" spans="1:12" ht="28.8" customHeight="1" thickBot="1">
      <c r="A22" s="39">
        <v>3</v>
      </c>
      <c r="B22" s="40" t="s">
        <v>6</v>
      </c>
      <c r="C22" s="50">
        <f>C23+C24+C25+C26</f>
        <v>180503.6</v>
      </c>
      <c r="D22" s="50" t="e">
        <f>C22/12/D19</f>
        <v>#DIV/0!</v>
      </c>
      <c r="E22" s="50">
        <v>2.84</v>
      </c>
      <c r="F22" s="104"/>
      <c r="G22" s="105"/>
      <c r="H22" s="1"/>
    </row>
    <row r="23" spans="1:12" ht="21.6" customHeight="1" thickBot="1">
      <c r="A23" s="43"/>
      <c r="B23" s="80" t="s">
        <v>26</v>
      </c>
      <c r="C23" s="77">
        <v>162878.6</v>
      </c>
      <c r="D23" s="77"/>
      <c r="E23" s="77"/>
      <c r="F23" s="81"/>
      <c r="G23" s="45"/>
      <c r="H23" s="1"/>
    </row>
    <row r="24" spans="1:12" ht="21" customHeight="1" thickBot="1">
      <c r="A24" s="43"/>
      <c r="B24" s="46" t="s">
        <v>32</v>
      </c>
      <c r="C24" s="28">
        <v>4185</v>
      </c>
      <c r="D24" s="44"/>
      <c r="E24" s="28"/>
      <c r="F24" s="47"/>
      <c r="G24" s="30"/>
      <c r="H24" s="1"/>
    </row>
    <row r="25" spans="1:12" ht="21.6" customHeight="1">
      <c r="A25" s="48"/>
      <c r="B25" s="46" t="s">
        <v>33</v>
      </c>
      <c r="C25" s="28">
        <v>13440</v>
      </c>
      <c r="D25" s="44"/>
      <c r="E25" s="28"/>
      <c r="F25" s="47"/>
      <c r="G25" s="30"/>
      <c r="H25" s="1"/>
    </row>
    <row r="26" spans="1:12" ht="0.6" customHeight="1" thickBot="1">
      <c r="A26" s="48"/>
      <c r="B26" s="46"/>
      <c r="C26" s="28"/>
      <c r="D26" s="28"/>
      <c r="E26" s="28"/>
      <c r="F26" s="47"/>
      <c r="G26" s="30"/>
      <c r="H26" s="1"/>
    </row>
    <row r="27" spans="1:12" ht="22.2" customHeight="1" thickBot="1">
      <c r="A27" s="39">
        <v>4</v>
      </c>
      <c r="B27" s="49" t="s">
        <v>22</v>
      </c>
      <c r="C27" s="50">
        <f>C28+C29+C31+C32+C33</f>
        <v>302943.89999999997</v>
      </c>
      <c r="D27" s="50"/>
      <c r="E27" s="50"/>
      <c r="F27" s="50"/>
      <c r="G27" s="50"/>
      <c r="H27" s="1"/>
    </row>
    <row r="28" spans="1:12" ht="19.2" customHeight="1">
      <c r="A28" s="12"/>
      <c r="B28" s="97" t="s">
        <v>20</v>
      </c>
      <c r="C28" s="44">
        <v>167780.61</v>
      </c>
      <c r="D28" s="51"/>
      <c r="E28" s="47"/>
      <c r="F28" s="44"/>
      <c r="G28" s="52"/>
      <c r="H28" s="1"/>
    </row>
    <row r="29" spans="1:12" ht="18" customHeight="1">
      <c r="A29" s="53"/>
      <c r="B29" s="91" t="s">
        <v>30</v>
      </c>
      <c r="C29" s="79">
        <v>23000</v>
      </c>
      <c r="D29" s="88"/>
      <c r="E29" s="89"/>
      <c r="F29" s="79"/>
      <c r="G29" s="90"/>
      <c r="H29" s="1"/>
    </row>
    <row r="30" spans="1:12" ht="1.2" customHeight="1">
      <c r="A30" s="14"/>
      <c r="B30" s="37"/>
      <c r="C30" s="28"/>
      <c r="D30" s="51"/>
      <c r="E30" s="47"/>
      <c r="F30" s="28"/>
      <c r="G30" s="30"/>
      <c r="H30" s="1"/>
    </row>
    <row r="31" spans="1:12" ht="19.2" customHeight="1" thickBot="1">
      <c r="A31" s="14"/>
      <c r="B31" s="99" t="s">
        <v>31</v>
      </c>
      <c r="C31" s="101">
        <v>34470.620000000003</v>
      </c>
      <c r="D31" s="100"/>
      <c r="E31" s="95"/>
      <c r="F31" s="95"/>
      <c r="G31" s="96"/>
      <c r="H31" s="1"/>
    </row>
    <row r="32" spans="1:12" s="3" customFormat="1" ht="18.600000000000001" customHeight="1" thickBot="1">
      <c r="A32" s="60"/>
      <c r="B32" s="91" t="s">
        <v>10</v>
      </c>
      <c r="C32" s="86">
        <v>77692.67</v>
      </c>
      <c r="D32" s="92"/>
      <c r="E32" s="92"/>
      <c r="F32" s="79"/>
      <c r="G32" s="30"/>
      <c r="H32" s="5"/>
      <c r="I32" s="2"/>
      <c r="J32" s="2"/>
      <c r="K32" s="2"/>
      <c r="L32" s="2"/>
    </row>
    <row r="33" spans="1:8" s="2" customFormat="1" ht="0.6" customHeight="1" thickBot="1">
      <c r="A33" s="43"/>
      <c r="B33" s="37"/>
      <c r="C33" s="28"/>
      <c r="D33" s="54"/>
      <c r="E33" s="54"/>
      <c r="F33" s="28"/>
      <c r="G33" s="55"/>
      <c r="H33" s="5"/>
    </row>
    <row r="34" spans="1:8" s="2" customFormat="1" ht="19.2" customHeight="1" thickBot="1">
      <c r="A34" s="39">
        <v>5</v>
      </c>
      <c r="B34" s="56" t="s">
        <v>21</v>
      </c>
      <c r="C34" s="50">
        <f>C36+C38+C39+C40+C41+C42</f>
        <v>207708.29</v>
      </c>
      <c r="D34" s="57"/>
      <c r="E34" s="58"/>
      <c r="F34" s="50"/>
      <c r="G34" s="59"/>
      <c r="H34" s="5"/>
    </row>
    <row r="35" spans="1:8" s="4" customFormat="1" ht="0.6" customHeight="1" thickBot="1">
      <c r="A35" s="60"/>
      <c r="B35" s="60"/>
      <c r="C35" s="61"/>
      <c r="D35" s="62"/>
      <c r="E35" s="62"/>
      <c r="F35" s="62"/>
      <c r="G35" s="16"/>
      <c r="H35" s="6"/>
    </row>
    <row r="36" spans="1:8" ht="24" customHeight="1" thickBot="1">
      <c r="A36" s="17"/>
      <c r="B36" s="63" t="s">
        <v>12</v>
      </c>
      <c r="C36" s="64">
        <v>25916.400000000001</v>
      </c>
      <c r="D36" s="44">
        <f>C36/12/D3</f>
        <v>0.76868593394077456</v>
      </c>
      <c r="E36" s="64">
        <v>1.25</v>
      </c>
      <c r="F36" s="64"/>
      <c r="G36" s="65"/>
      <c r="H36" s="1"/>
    </row>
    <row r="37" spans="1:8" ht="3.6" hidden="1" customHeight="1" thickBot="1">
      <c r="A37" s="14"/>
      <c r="B37" s="66"/>
      <c r="C37" s="64"/>
      <c r="D37" s="67"/>
      <c r="E37" s="64"/>
      <c r="F37" s="57"/>
      <c r="G37" s="65"/>
      <c r="H37" s="1"/>
    </row>
    <row r="38" spans="1:8" ht="16.2" customHeight="1" thickBot="1">
      <c r="A38" s="14"/>
      <c r="B38" s="68" t="s">
        <v>29</v>
      </c>
      <c r="C38" s="64">
        <v>2936.76</v>
      </c>
      <c r="D38" s="44"/>
      <c r="E38" s="64"/>
      <c r="F38" s="64"/>
      <c r="G38" s="65"/>
      <c r="H38" s="1"/>
    </row>
    <row r="39" spans="1:8" ht="17.399999999999999" customHeight="1" thickBot="1">
      <c r="A39" s="14"/>
      <c r="B39" s="85" t="s">
        <v>24</v>
      </c>
      <c r="C39" s="86">
        <v>51600</v>
      </c>
      <c r="D39" s="86"/>
      <c r="E39" s="86"/>
      <c r="F39" s="86"/>
      <c r="G39" s="87"/>
      <c r="H39" s="1"/>
    </row>
    <row r="40" spans="1:8" ht="19.8" customHeight="1" thickBot="1">
      <c r="A40" s="14"/>
      <c r="B40" s="68" t="s">
        <v>23</v>
      </c>
      <c r="C40" s="64">
        <v>12000</v>
      </c>
      <c r="D40" s="64"/>
      <c r="E40" s="64"/>
      <c r="F40" s="64"/>
      <c r="G40" s="65"/>
      <c r="H40" s="1"/>
    </row>
    <row r="41" spans="1:8" ht="19.8" customHeight="1" thickBot="1">
      <c r="A41" s="102"/>
      <c r="B41" s="46" t="s">
        <v>13</v>
      </c>
      <c r="C41" s="44">
        <v>75755.13</v>
      </c>
      <c r="D41" s="69"/>
      <c r="E41" s="44"/>
      <c r="F41" s="44"/>
      <c r="G41" s="52"/>
      <c r="H41" s="1"/>
    </row>
    <row r="42" spans="1:8" ht="19.2" customHeight="1" thickBot="1">
      <c r="A42" s="22"/>
      <c r="B42" s="82" t="s">
        <v>14</v>
      </c>
      <c r="C42" s="83">
        <v>39500</v>
      </c>
      <c r="D42" s="84">
        <f>C42/12/D3</f>
        <v>1.171578397873956</v>
      </c>
      <c r="E42" s="83"/>
      <c r="F42" s="83"/>
      <c r="G42" s="83"/>
      <c r="H42" s="1"/>
    </row>
    <row r="43" spans="1:8" ht="16.2" customHeight="1" thickBot="1">
      <c r="A43" s="39">
        <v>6</v>
      </c>
      <c r="B43" s="39" t="s">
        <v>5</v>
      </c>
      <c r="C43" s="50">
        <v>18697</v>
      </c>
      <c r="D43" s="50">
        <f>C43/12/D3</f>
        <v>0.55455699506454059</v>
      </c>
      <c r="E43" s="50">
        <v>0.5</v>
      </c>
      <c r="F43" s="50"/>
      <c r="G43" s="50"/>
      <c r="H43" s="1"/>
    </row>
    <row r="44" spans="1:8" ht="17.399999999999999" customHeight="1" thickBot="1">
      <c r="A44" s="39"/>
      <c r="B44" s="70" t="s">
        <v>38</v>
      </c>
      <c r="C44" s="50">
        <f>C6+C14+C22+C27+C34+C43</f>
        <v>1482584.82</v>
      </c>
      <c r="D44" s="41" t="e">
        <f>D6+D14+D26+#REF!+D36+D42+#REF!+D43+#REF!</f>
        <v>#REF!</v>
      </c>
      <c r="E44" s="41" t="e">
        <f>E6+E14+E26+#REF!+E36+E42+#REF!+E43+#REF!</f>
        <v>#REF!</v>
      </c>
      <c r="F44" s="50"/>
      <c r="G44" s="50"/>
      <c r="H44" s="1"/>
    </row>
    <row r="45" spans="1:8" ht="16.2" hidden="1" customHeight="1" thickBot="1">
      <c r="A45" s="39"/>
      <c r="B45" s="70"/>
      <c r="C45" s="41"/>
      <c r="D45" s="41"/>
      <c r="E45" s="41"/>
      <c r="F45" s="50"/>
      <c r="G45" s="71"/>
      <c r="H45" s="1"/>
    </row>
    <row r="46" spans="1:8" ht="14.4" hidden="1" customHeight="1" thickBot="1">
      <c r="A46" s="39"/>
      <c r="B46" s="72"/>
      <c r="C46" s="64"/>
      <c r="D46" s="73"/>
      <c r="E46" s="73"/>
      <c r="F46" s="73"/>
      <c r="G46" s="42"/>
      <c r="H46" s="1"/>
    </row>
    <row r="47" spans="1:8" ht="15" hidden="1" customHeight="1" thickBot="1">
      <c r="A47" s="39"/>
      <c r="B47" s="72"/>
      <c r="C47" s="64"/>
      <c r="D47" s="73"/>
      <c r="E47" s="73"/>
      <c r="F47" s="74"/>
      <c r="G47" s="42"/>
      <c r="H47" s="1"/>
    </row>
    <row r="48" spans="1:8" ht="15" hidden="1" customHeight="1" thickBot="1">
      <c r="A48" s="39"/>
      <c r="B48" s="72"/>
      <c r="C48" s="64"/>
      <c r="D48" s="73"/>
      <c r="E48" s="73"/>
      <c r="F48" s="74"/>
      <c r="G48" s="42"/>
      <c r="H48" s="1"/>
    </row>
    <row r="49" spans="1:8" ht="15" hidden="1" customHeight="1" thickBot="1">
      <c r="A49" s="39"/>
      <c r="B49" s="72"/>
      <c r="C49" s="64"/>
      <c r="D49" s="73"/>
      <c r="E49" s="73"/>
      <c r="F49" s="74"/>
      <c r="G49" s="42"/>
      <c r="H49" s="1"/>
    </row>
    <row r="50" spans="1:8" ht="18.600000000000001" hidden="1" thickBot="1">
      <c r="A50" s="39"/>
      <c r="B50" s="75"/>
      <c r="C50" s="51"/>
      <c r="D50" s="73"/>
      <c r="E50" s="73"/>
      <c r="F50" s="74"/>
      <c r="G50" s="42"/>
      <c r="H50" s="1"/>
    </row>
    <row r="51" spans="1:8" ht="15">
      <c r="A51" s="1"/>
      <c r="B51" s="1"/>
      <c r="C51" s="1"/>
      <c r="D51" s="1"/>
      <c r="E51" s="1"/>
      <c r="F51" s="1"/>
      <c r="G51" s="1"/>
      <c r="H51" s="1"/>
    </row>
    <row r="52" spans="1:8" ht="15.6">
      <c r="A52" s="1"/>
      <c r="B52" s="7"/>
      <c r="C52" s="1"/>
      <c r="D52" s="1"/>
      <c r="E52" s="1"/>
      <c r="F52" s="1"/>
      <c r="G52" s="1"/>
      <c r="H52" s="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2024-05-15T09:02:20Z</cp:lastPrinted>
  <dcterms:created xsi:type="dcterms:W3CDTF">2011-07-12T11:42:04Z</dcterms:created>
  <dcterms:modified xsi:type="dcterms:W3CDTF">2025-03-20T12:48:48Z</dcterms:modified>
</cp:coreProperties>
</file>